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m\Dropbox\isdc\simulator\TACTICAL\"/>
    </mc:Choice>
  </mc:AlternateContent>
  <bookViews>
    <workbookView xWindow="0" yWindow="0" windowWidth="16800" windowHeight="8460" xr2:uid="{60162FA3-7E46-4DBA-94DC-3E3AFD08BD0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I8" i="1"/>
  <c r="I7" i="1"/>
  <c r="I6" i="1"/>
  <c r="I5" i="1"/>
  <c r="I4" i="1"/>
  <c r="J16" i="1"/>
  <c r="J15" i="1"/>
  <c r="L8" i="1" l="1"/>
  <c r="R8" i="1" s="1"/>
  <c r="L7" i="1"/>
  <c r="R7" i="1" s="1"/>
  <c r="L6" i="1"/>
  <c r="R6" i="1" s="1"/>
  <c r="L5" i="1"/>
  <c r="R5" i="1" s="1"/>
  <c r="L4" i="1"/>
  <c r="R4" i="1" s="1"/>
  <c r="K8" i="1" l="1"/>
  <c r="Q8" i="1" s="1"/>
  <c r="K7" i="1"/>
  <c r="Q7" i="1" s="1"/>
  <c r="K6" i="1"/>
  <c r="Q6" i="1" s="1"/>
  <c r="K5" i="1"/>
  <c r="Q5" i="1" s="1"/>
  <c r="K4" i="1"/>
  <c r="Q4" i="1" s="1"/>
  <c r="H8" i="1"/>
  <c r="H7" i="1"/>
  <c r="H6" i="1"/>
  <c r="H5" i="1"/>
  <c r="H4" i="1"/>
  <c r="A16" i="1"/>
  <c r="A15" i="1"/>
  <c r="A5" i="1"/>
  <c r="B6" i="1"/>
  <c r="B7" i="1" s="1"/>
  <c r="C7" i="1" s="1"/>
  <c r="A6" i="1" l="1"/>
  <c r="C6" i="1"/>
  <c r="A7" i="1"/>
  <c r="B8" i="1"/>
  <c r="A8" i="1" s="1"/>
  <c r="B9" i="1" l="1"/>
  <c r="C8" i="1"/>
  <c r="B10" i="1" l="1"/>
  <c r="A9" i="1"/>
  <c r="C15" i="1"/>
  <c r="C9" i="1"/>
  <c r="B11" i="1" l="1"/>
  <c r="A10" i="1"/>
  <c r="C16" i="1"/>
  <c r="C10" i="1"/>
  <c r="B12" i="1" l="1"/>
  <c r="A11" i="1"/>
  <c r="C11" i="1"/>
  <c r="B13" i="1" l="1"/>
  <c r="A12" i="1"/>
  <c r="C12" i="1"/>
  <c r="B14" i="1" l="1"/>
  <c r="A14" i="1" s="1"/>
  <c r="A13" i="1"/>
  <c r="C14" i="1"/>
  <c r="C13" i="1"/>
</calcChain>
</file>

<file path=xl/sharedStrings.xml><?xml version="1.0" encoding="utf-8"?>
<sst xmlns="http://schemas.openxmlformats.org/spreadsheetml/2006/main" count="46" uniqueCount="46">
  <si>
    <t>Source</t>
  </si>
  <si>
    <t>Range</t>
  </si>
  <si>
    <t>Step</t>
  </si>
  <si>
    <t>Range (km)</t>
  </si>
  <si>
    <t>Grid Size</t>
  </si>
  <si>
    <t>Intensity</t>
  </si>
  <si>
    <t>Visual Range</t>
  </si>
  <si>
    <t>Emission Intensity</t>
  </si>
  <si>
    <t>Range (grids)</t>
  </si>
  <si>
    <t>EMDAR Display</t>
  </si>
  <si>
    <t>Actual Location</t>
  </si>
  <si>
    <t>X</t>
  </si>
  <si>
    <t>Y</t>
  </si>
  <si>
    <t>Detected</t>
  </si>
  <si>
    <t>Level 1</t>
  </si>
  <si>
    <t>Level 5</t>
  </si>
  <si>
    <t>Level 2</t>
  </si>
  <si>
    <t>Level 3</t>
  </si>
  <si>
    <t>Level 4</t>
  </si>
  <si>
    <t>Mod</t>
  </si>
  <si>
    <t>Disp X</t>
  </si>
  <si>
    <t>Disp Y</t>
  </si>
  <si>
    <t>RandX</t>
  </si>
  <si>
    <t>RandY</t>
  </si>
  <si>
    <t>Range &lt;</t>
  </si>
  <si>
    <t>DispX</t>
  </si>
  <si>
    <t>DispY</t>
  </si>
  <si>
    <t>Display Cutoff</t>
  </si>
  <si>
    <t>Background Radiation</t>
  </si>
  <si>
    <t>Fixed Area</t>
  </si>
  <si>
    <t>Radius</t>
  </si>
  <si>
    <t>X Pos</t>
  </si>
  <si>
    <t>Y Pos</t>
  </si>
  <si>
    <t xml:space="preserve">Source X </t>
  </si>
  <si>
    <t>Source Y</t>
  </si>
  <si>
    <t>Emission at Vessel Location</t>
  </si>
  <si>
    <t>Emission @Edge</t>
  </si>
  <si>
    <t>Emission @Source</t>
  </si>
  <si>
    <t>Cutoff +/-</t>
  </si>
  <si>
    <t>Range Offset (each EM range has its own)</t>
  </si>
  <si>
    <t>EM Range 1</t>
  </si>
  <si>
    <t>EM Range 2</t>
  </si>
  <si>
    <t>EM Range 3</t>
  </si>
  <si>
    <t>EM Range 4</t>
  </si>
  <si>
    <t>EM Range 5</t>
  </si>
  <si>
    <t>Inside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</si>
</sst>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2" borderId="0" applyNumberFormat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0" fontId="3" fillId="0" borderId="0" xfId="0" applyFont="1"/>
    <xf numFmtId="0" fontId="4" fillId="0" borderId="0" xfId="0" applyFont="1"/>
    <xf numFmtId="0" fontId="5" fillId="2" borderId="0" xfId="3"/>
    <xf numFmtId="0" fontId="6" fillId="0" borderId="0" xfId="0" applyFont="1"/>
    <xf numFmtId="0" fontId="2" fillId="0" borderId="1" xfId="2" applyProtection="1">
      <protection locked="0"/>
    </xf>
  </cellXfs>
  <cellStyles count="4">
    <cellStyle name="Comma" xfId="1" builtinId="3"/>
    <cellStyle name="Good" xfId="3" builtinId="26"/>
    <cellStyle name="Linked Cell" xfId="2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0634-9406-4DF7-BF70-D8189DBE27DD}">
  <dimension ref="A1:R45"/>
  <sheetViews>
    <sheetView tabSelected="1" workbookViewId="0">
      <selection activeCell="Q17" sqref="Q17"/>
    </sheetView>
  </sheetViews>
  <sheetFormatPr defaultRowHeight="15" x14ac:dyDescent="0.25"/>
  <cols>
    <col min="1" max="1" width="10.85546875" customWidth="1"/>
    <col min="2" max="2" width="12.5703125" customWidth="1"/>
    <col min="3" max="3" width="12" bestFit="1" customWidth="1"/>
    <col min="6" max="6" width="16.85546875" customWidth="1"/>
  </cols>
  <sheetData>
    <row r="1" spans="1:18" x14ac:dyDescent="0.25">
      <c r="A1" s="4" t="s">
        <v>7</v>
      </c>
      <c r="F1" s="4" t="s">
        <v>9</v>
      </c>
      <c r="G1" t="s">
        <v>11</v>
      </c>
      <c r="H1" t="s">
        <v>12</v>
      </c>
    </row>
    <row r="2" spans="1:18" ht="15.75" thickBot="1" x14ac:dyDescent="0.3">
      <c r="A2" t="s">
        <v>4</v>
      </c>
      <c r="B2" s="7">
        <v>300</v>
      </c>
      <c r="F2" t="s">
        <v>10</v>
      </c>
      <c r="G2" s="7">
        <v>100</v>
      </c>
      <c r="H2" s="7">
        <v>100</v>
      </c>
      <c r="I2" t="s">
        <v>1</v>
      </c>
      <c r="J2" s="7">
        <v>3000</v>
      </c>
      <c r="K2" t="s">
        <v>39</v>
      </c>
      <c r="Q2" t="s">
        <v>27</v>
      </c>
    </row>
    <row r="3" spans="1:18" ht="16.5" thickTop="1" thickBot="1" x14ac:dyDescent="0.3">
      <c r="A3" t="s">
        <v>2</v>
      </c>
      <c r="B3" s="7">
        <v>500</v>
      </c>
      <c r="G3" t="s">
        <v>0</v>
      </c>
      <c r="H3" t="s">
        <v>13</v>
      </c>
      <c r="I3" t="s">
        <v>22</v>
      </c>
      <c r="J3" t="s">
        <v>23</v>
      </c>
      <c r="K3" s="5" t="s">
        <v>20</v>
      </c>
      <c r="L3" s="5" t="s">
        <v>21</v>
      </c>
      <c r="N3" t="s">
        <v>24</v>
      </c>
      <c r="O3" t="s">
        <v>19</v>
      </c>
      <c r="P3" t="s">
        <v>38</v>
      </c>
      <c r="Q3" t="s">
        <v>25</v>
      </c>
      <c r="R3" t="s">
        <v>26</v>
      </c>
    </row>
    <row r="4" spans="1:18" ht="16.5" thickTop="1" thickBot="1" x14ac:dyDescent="0.3">
      <c r="A4" t="s">
        <v>3</v>
      </c>
      <c r="B4" t="s">
        <v>8</v>
      </c>
      <c r="C4" t="s">
        <v>5</v>
      </c>
      <c r="F4" t="s">
        <v>40</v>
      </c>
      <c r="G4" s="7">
        <v>40</v>
      </c>
      <c r="H4">
        <f>((($C$5*POWER($B$5,2))/POWER($J$2,2))/100)*G4</f>
        <v>1.1111111111111112</v>
      </c>
      <c r="I4">
        <f ca="1">RANDBETWEEN(-5,5)</f>
        <v>-5</v>
      </c>
      <c r="J4">
        <f t="shared" ref="J4:J8" ca="1" si="0">RANDBETWEEN(-5,5)</f>
        <v>-1</v>
      </c>
      <c r="K4" s="5">
        <f ca="1">IF($H4&lt;=$N$4,(I4*$O$4)+G$2,IF($H4&lt;=$N$5,(I4*$O$5)+G$2,IF($H4&lt;=$N$6,(I4*$O$6)+G$2,IF($H4&lt;=$N$7,(I4*$O$7)+G$2,G$2))))</f>
        <v>-150</v>
      </c>
      <c r="L4" s="5">
        <f ca="1">IF($H4&lt;=$N$4,(J4*$O$4)+H$2,IF($H4&lt;=$N$5,(J4*$O$5)+H$2,IF($H4&lt;=$N$6,(J4*$O$6)+H$2,IF($H4&lt;=$N$7,(J4*$O$7)+H$2,H$2))))</f>
        <v>50</v>
      </c>
      <c r="M4" t="s">
        <v>14</v>
      </c>
      <c r="N4" s="7">
        <v>1</v>
      </c>
      <c r="O4" s="7">
        <v>100</v>
      </c>
      <c r="P4" s="7">
        <v>300</v>
      </c>
      <c r="Q4" s="6">
        <f ca="1">IF(K4&lt;($P4*-1),0,IF(K4&gt;($P4),0,1))</f>
        <v>1</v>
      </c>
      <c r="R4" s="6">
        <f ca="1">IF(L4&lt;($P4*-1),0,IF(L4&gt;($P4),0,1))</f>
        <v>1</v>
      </c>
    </row>
    <row r="5" spans="1:18" ht="16.5" thickTop="1" thickBot="1" x14ac:dyDescent="0.3">
      <c r="A5" s="1">
        <f>B5*$B$2</f>
        <v>1500000</v>
      </c>
      <c r="B5" s="7">
        <v>5000</v>
      </c>
      <c r="C5" s="7">
        <v>1</v>
      </c>
      <c r="F5" t="s">
        <v>41</v>
      </c>
      <c r="G5" s="7">
        <v>20</v>
      </c>
      <c r="H5">
        <f>((($C$5*POWER($B$5,2))/POWER($J$2,2))/100)*G5</f>
        <v>0.55555555555555558</v>
      </c>
      <c r="I5">
        <f t="shared" ref="I5:I8" ca="1" si="1">RANDBETWEEN(-5,5)</f>
        <v>-4</v>
      </c>
      <c r="J5">
        <f t="shared" ca="1" si="0"/>
        <v>-1</v>
      </c>
      <c r="K5" s="5">
        <f t="shared" ref="K5:K8" ca="1" si="2">IF($H5&lt;=$N$4,(I5*$O$4)+G$2,IF($H5&lt;=$N$5,(I5*$O$5)+G$2,IF($H5&lt;=$N$6,(I5*$O$6)+G$2,IF($H5&lt;=$N$7,(I5*$O$7)+G$2,G$2))))</f>
        <v>-300</v>
      </c>
      <c r="L5" s="5">
        <f t="shared" ref="L5:L8" ca="1" si="3">IF($H5&lt;=$N$4,(J5*$O$4)+H$2,IF($H5&lt;=$N$5,(J5*$O$5)+H$2,IF($H5&lt;=$N$6,(J5*$O$6)+H$2,IF($H5&lt;=$N$7,(J5*$O$7)+H$2,H$2))))</f>
        <v>0</v>
      </c>
      <c r="M5" t="s">
        <v>16</v>
      </c>
      <c r="N5" s="7">
        <v>2</v>
      </c>
      <c r="O5" s="7">
        <v>50</v>
      </c>
      <c r="P5" s="7">
        <v>1000</v>
      </c>
      <c r="Q5" s="6">
        <f t="shared" ref="Q5:Q8" ca="1" si="4">IF(K5&lt;($P5*-1),0,IF(K5&gt;($P5),0,1))</f>
        <v>1</v>
      </c>
      <c r="R5" s="6">
        <f t="shared" ref="R5:R8" ca="1" si="5">IF(L5&lt;($P5*-1),0,IF(L5&gt;($P5),0,1))</f>
        <v>1</v>
      </c>
    </row>
    <row r="6" spans="1:18" ht="16.5" thickTop="1" thickBot="1" x14ac:dyDescent="0.3">
      <c r="A6" s="1">
        <f t="shared" ref="A6:A16" si="6">B6*$B$2</f>
        <v>1350000</v>
      </c>
      <c r="B6">
        <f t="shared" ref="B6:B14" si="7">B5-$B$3</f>
        <v>4500</v>
      </c>
      <c r="C6">
        <f t="shared" ref="C6:C16" si="8">($C$5*POWER($B$5,2))/POWER(B6,2)</f>
        <v>1.2345679012345678</v>
      </c>
      <c r="F6" t="s">
        <v>42</v>
      </c>
      <c r="G6" s="7">
        <v>10</v>
      </c>
      <c r="H6">
        <f>((($C$5*POWER($B$5,2))/POWER($J$2,2))/100)*G6</f>
        <v>0.27777777777777779</v>
      </c>
      <c r="I6">
        <f t="shared" ca="1" si="1"/>
        <v>-3</v>
      </c>
      <c r="J6">
        <f t="shared" ca="1" si="0"/>
        <v>-2</v>
      </c>
      <c r="K6" s="5">
        <f t="shared" ca="1" si="2"/>
        <v>-200</v>
      </c>
      <c r="L6" s="5">
        <f t="shared" ca="1" si="3"/>
        <v>-100</v>
      </c>
      <c r="M6" t="s">
        <v>17</v>
      </c>
      <c r="N6" s="7">
        <v>4</v>
      </c>
      <c r="O6" s="7">
        <v>20</v>
      </c>
      <c r="P6" s="7">
        <v>600</v>
      </c>
      <c r="Q6" s="6">
        <f t="shared" ca="1" si="4"/>
        <v>1</v>
      </c>
      <c r="R6" s="6">
        <f t="shared" ca="1" si="5"/>
        <v>1</v>
      </c>
    </row>
    <row r="7" spans="1:18" ht="16.5" thickTop="1" thickBot="1" x14ac:dyDescent="0.3">
      <c r="A7" s="1">
        <f t="shared" si="6"/>
        <v>1200000</v>
      </c>
      <c r="B7">
        <f t="shared" si="7"/>
        <v>4000</v>
      </c>
      <c r="C7">
        <f t="shared" si="8"/>
        <v>1.5625</v>
      </c>
      <c r="F7" t="s">
        <v>43</v>
      </c>
      <c r="G7" s="7">
        <v>30</v>
      </c>
      <c r="H7">
        <f>((($C$5*POWER($B$5,2))/POWER($J$2,2))/100)*G7</f>
        <v>0.83333333333333326</v>
      </c>
      <c r="I7">
        <f t="shared" ca="1" si="1"/>
        <v>-1</v>
      </c>
      <c r="J7">
        <f t="shared" ca="1" si="0"/>
        <v>-4</v>
      </c>
      <c r="K7" s="5">
        <f t="shared" ca="1" si="2"/>
        <v>0</v>
      </c>
      <c r="L7" s="5">
        <f t="shared" ca="1" si="3"/>
        <v>-300</v>
      </c>
      <c r="M7" t="s">
        <v>18</v>
      </c>
      <c r="N7" s="7">
        <v>8</v>
      </c>
      <c r="O7" s="7">
        <v>10</v>
      </c>
      <c r="P7" s="7">
        <v>200</v>
      </c>
      <c r="Q7" s="6">
        <f t="shared" ca="1" si="4"/>
        <v>1</v>
      </c>
      <c r="R7" s="6">
        <f t="shared" ca="1" si="5"/>
        <v>0</v>
      </c>
    </row>
    <row r="8" spans="1:18" ht="16.5" thickTop="1" thickBot="1" x14ac:dyDescent="0.3">
      <c r="A8" s="1">
        <f t="shared" si="6"/>
        <v>1050000</v>
      </c>
      <c r="B8">
        <f t="shared" si="7"/>
        <v>3500</v>
      </c>
      <c r="C8">
        <f t="shared" si="8"/>
        <v>2.0408163265306123</v>
      </c>
      <c r="F8" t="s">
        <v>44</v>
      </c>
      <c r="G8" s="7">
        <v>50</v>
      </c>
      <c r="H8">
        <f>((($C$5*POWER($B$5,2))/POWER($J$2,2))/100)*G8</f>
        <v>1.3888888888888888</v>
      </c>
      <c r="I8">
        <f t="shared" ca="1" si="1"/>
        <v>-4</v>
      </c>
      <c r="J8">
        <f t="shared" ca="1" si="0"/>
        <v>2</v>
      </c>
      <c r="K8" s="5">
        <f t="shared" ca="1" si="2"/>
        <v>-100</v>
      </c>
      <c r="L8" s="5">
        <f t="shared" ca="1" si="3"/>
        <v>200</v>
      </c>
      <c r="M8" t="s">
        <v>15</v>
      </c>
      <c r="O8" s="7">
        <v>0</v>
      </c>
      <c r="P8" s="7">
        <v>400</v>
      </c>
      <c r="Q8" s="6">
        <f t="shared" ca="1" si="4"/>
        <v>1</v>
      </c>
      <c r="R8" s="6">
        <f t="shared" ca="1" si="5"/>
        <v>1</v>
      </c>
    </row>
    <row r="9" spans="1:18" ht="15.75" thickTop="1" x14ac:dyDescent="0.25">
      <c r="A9" s="1">
        <f t="shared" si="6"/>
        <v>900000</v>
      </c>
      <c r="B9">
        <f t="shared" si="7"/>
        <v>3000</v>
      </c>
      <c r="C9">
        <f t="shared" si="8"/>
        <v>2.7777777777777777</v>
      </c>
    </row>
    <row r="10" spans="1:18" x14ac:dyDescent="0.25">
      <c r="A10" s="1">
        <f t="shared" si="6"/>
        <v>750000</v>
      </c>
      <c r="B10">
        <f t="shared" si="7"/>
        <v>2500</v>
      </c>
      <c r="C10">
        <f t="shared" si="8"/>
        <v>4</v>
      </c>
      <c r="F10" s="4" t="s">
        <v>28</v>
      </c>
    </row>
    <row r="11" spans="1:18" x14ac:dyDescent="0.25">
      <c r="A11" s="1">
        <f t="shared" si="6"/>
        <v>600000</v>
      </c>
      <c r="B11">
        <f t="shared" si="7"/>
        <v>2000</v>
      </c>
      <c r="C11">
        <f t="shared" si="8"/>
        <v>6.25</v>
      </c>
      <c r="F11" t="s">
        <v>29</v>
      </c>
    </row>
    <row r="12" spans="1:18" ht="15.75" thickBot="1" x14ac:dyDescent="0.3">
      <c r="A12" s="1">
        <f t="shared" si="6"/>
        <v>450000</v>
      </c>
      <c r="B12">
        <f t="shared" si="7"/>
        <v>1500</v>
      </c>
      <c r="C12">
        <f t="shared" si="8"/>
        <v>11.111111111111111</v>
      </c>
      <c r="F12" t="s">
        <v>30</v>
      </c>
      <c r="G12" s="7">
        <v>1000</v>
      </c>
    </row>
    <row r="13" spans="1:18" ht="16.5" thickTop="1" thickBot="1" x14ac:dyDescent="0.3">
      <c r="A13" s="1">
        <f t="shared" si="6"/>
        <v>300000</v>
      </c>
      <c r="B13">
        <f t="shared" si="7"/>
        <v>1000</v>
      </c>
      <c r="C13">
        <f t="shared" si="8"/>
        <v>25</v>
      </c>
      <c r="F13" t="s">
        <v>37</v>
      </c>
      <c r="G13" s="7">
        <v>200</v>
      </c>
    </row>
    <row r="14" spans="1:18" ht="16.5" thickTop="1" thickBot="1" x14ac:dyDescent="0.3">
      <c r="A14" s="2">
        <f t="shared" si="6"/>
        <v>150000</v>
      </c>
      <c r="B14" s="3">
        <f t="shared" si="7"/>
        <v>500</v>
      </c>
      <c r="C14" s="3">
        <f t="shared" si="8"/>
        <v>100</v>
      </c>
      <c r="D14" s="3" t="s">
        <v>6</v>
      </c>
      <c r="F14" t="s">
        <v>36</v>
      </c>
      <c r="G14" s="7">
        <v>1</v>
      </c>
      <c r="H14" s="4" t="s">
        <v>35</v>
      </c>
    </row>
    <row r="15" spans="1:18" ht="16.5" thickTop="1" thickBot="1" x14ac:dyDescent="0.3">
      <c r="A15" s="1">
        <f t="shared" si="6"/>
        <v>30000</v>
      </c>
      <c r="B15">
        <v>100</v>
      </c>
      <c r="C15">
        <f t="shared" si="8"/>
        <v>2500</v>
      </c>
      <c r="F15" t="s">
        <v>33</v>
      </c>
      <c r="G15" s="7">
        <v>-200</v>
      </c>
      <c r="H15" t="s">
        <v>31</v>
      </c>
      <c r="I15" s="7">
        <v>600</v>
      </c>
      <c r="J15" s="5">
        <f>IF(I15&gt;I16,($G$14*POWER($G$12,2))/POWER(I15,2),($G$14*POWER($G$12,2))/POWER(I16,2))</f>
        <v>2.7777777777777777</v>
      </c>
    </row>
    <row r="16" spans="1:18" ht="16.5" thickTop="1" thickBot="1" x14ac:dyDescent="0.3">
      <c r="A16" s="1">
        <f t="shared" si="6"/>
        <v>3000</v>
      </c>
      <c r="B16">
        <v>10</v>
      </c>
      <c r="C16">
        <f t="shared" si="8"/>
        <v>250000</v>
      </c>
      <c r="F16" t="s">
        <v>34</v>
      </c>
      <c r="G16" s="7">
        <v>100</v>
      </c>
      <c r="H16" t="s">
        <v>32</v>
      </c>
      <c r="I16" s="7">
        <v>400</v>
      </c>
      <c r="J16" s="6">
        <f>IF(G12-((I15-G15)+(I16-G16))&gt;=0,1,0)</f>
        <v>0</v>
      </c>
      <c r="K16" t="s">
        <v>45</v>
      </c>
    </row>
    <row r="17" ht="15.75" thickTop="1" x14ac:dyDescent="0.25"/>
    <row r="45" spans="3:3" x14ac:dyDescent="0.25">
      <c r="C45">
        <v>1</v>
      </c>
    </row>
  </sheetData>
  <conditionalFormatting sqref="Q4:R8">
    <cfRule type="colorScale" priority="2">
      <colorScale>
        <cfvo type="num" val="0"/>
        <cfvo type="num" val="1"/>
        <color rgb="FFFF0000"/>
        <color rgb="FF00B050"/>
      </colorScale>
    </cfRule>
  </conditionalFormatting>
  <conditionalFormatting sqref="J16">
    <cfRule type="colorScale" priority="1">
      <colorScale>
        <cfvo type="num" val="0"/>
        <cfvo type="num" val="1"/>
        <color rgb="FFFF00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2017-12-07T11:36:31Z</dcterms:created>
  <dcterms:modified xsi:type="dcterms:W3CDTF">2017-12-21T04:49:39Z</dcterms:modified>
</cp:coreProperties>
</file>